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easles table December 2013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P3" i="1"/>
  <c r="P33" i="1" s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M2" i="1"/>
  <c r="L2" i="1"/>
  <c r="K2" i="1"/>
  <c r="J2" i="1"/>
  <c r="I2" i="1"/>
  <c r="H2" i="1"/>
  <c r="G2" i="1"/>
  <c r="F2" i="1"/>
  <c r="E2" i="1"/>
  <c r="D2" i="1"/>
  <c r="C2" i="1"/>
  <c r="B2" i="1"/>
  <c r="M1" i="1"/>
  <c r="L1" i="1"/>
  <c r="K1" i="1"/>
  <c r="J1" i="1"/>
  <c r="I1" i="1"/>
  <c r="H1" i="1"/>
  <c r="G1" i="1"/>
  <c r="F1" i="1"/>
  <c r="E1" i="1"/>
  <c r="D1" i="1"/>
  <c r="C1" i="1"/>
  <c r="B1" i="1"/>
</calcChain>
</file>

<file path=xl/sharedStrings.xml><?xml version="1.0" encoding="utf-8"?>
<sst xmlns="http://schemas.openxmlformats.org/spreadsheetml/2006/main" count="5" uniqueCount="5">
  <si>
    <t>Country</t>
  </si>
  <si>
    <t>Total cases</t>
  </si>
  <si>
    <t>Cases per million</t>
  </si>
  <si>
    <t>Total  
lab-positive
 cases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</si>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</sst>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8"/>
      <color rgb="FF333333"/>
      <name val="Tahoma"/>
      <family val="2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5A5A5A"/>
      </left>
      <right style="thin">
        <color rgb="FF5A5A5A"/>
      </right>
      <top style="thin">
        <color theme="0"/>
      </top>
      <bottom style="thin">
        <color rgb="FF5A5A5A"/>
      </bottom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5" xfId="0" applyFont="1" applyFill="1" applyBorder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todorova\Desktop\Measles%20tables\2013\12\EMMO%20Bulletin%20-%20measles%20jan%20dec%20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ataCasesAndCountriesNumber "/>
      <sheetName val="Graph1-CasesAndCountriesNumber"/>
      <sheetName val="Data1"/>
      <sheetName val="Data2"/>
      <sheetName val="DataCasesAndNotificationRate"/>
      <sheetName val="Table1-CasesAndNotificationRate"/>
      <sheetName val="Table1-percentage"/>
      <sheetName val="Map"/>
      <sheetName val="DataNotificationRateByAgeGroup"/>
      <sheetName val="Graph2-NotificatRateByAgeGroup"/>
      <sheetName val="DataVaccinationStatusByAgeGroup"/>
      <sheetName val="Graph3-VaccinationStatusByAgeGr"/>
      <sheetName val="text"/>
      <sheetName val="Graph4 CasesByMonthAllYears"/>
    </sheetNames>
    <sheetDataSet>
      <sheetData sheetId="0"/>
      <sheetData sheetId="1"/>
      <sheetData sheetId="2"/>
      <sheetData sheetId="3"/>
      <sheetData sheetId="4"/>
      <sheetData sheetId="5">
        <row r="1">
          <cell r="C1">
            <v>2013</v>
          </cell>
          <cell r="D1">
            <v>2013</v>
          </cell>
          <cell r="E1">
            <v>2013</v>
          </cell>
          <cell r="F1">
            <v>2013</v>
          </cell>
          <cell r="G1">
            <v>2013</v>
          </cell>
          <cell r="H1">
            <v>2013</v>
          </cell>
          <cell r="I1">
            <v>2013</v>
          </cell>
          <cell r="J1">
            <v>2013</v>
          </cell>
          <cell r="K1">
            <v>2013</v>
          </cell>
          <cell r="L1">
            <v>2013</v>
          </cell>
          <cell r="M1">
            <v>2013</v>
          </cell>
          <cell r="N1">
            <v>2013</v>
          </cell>
        </row>
        <row r="2"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</row>
        <row r="3">
          <cell r="B3" t="str">
            <v>Austria</v>
          </cell>
          <cell r="C3">
            <v>4</v>
          </cell>
          <cell r="D3">
            <v>8</v>
          </cell>
          <cell r="E3">
            <v>8</v>
          </cell>
          <cell r="F3">
            <v>11</v>
          </cell>
          <cell r="G3">
            <v>11</v>
          </cell>
          <cell r="H3">
            <v>5</v>
          </cell>
          <cell r="I3">
            <v>0</v>
          </cell>
          <cell r="J3">
            <v>6</v>
          </cell>
          <cell r="K3">
            <v>5</v>
          </cell>
          <cell r="L3">
            <v>9</v>
          </cell>
          <cell r="M3">
            <v>3</v>
          </cell>
          <cell r="N3">
            <v>5</v>
          </cell>
          <cell r="O3">
            <v>75</v>
          </cell>
          <cell r="P3">
            <v>8.9</v>
          </cell>
        </row>
        <row r="4">
          <cell r="B4" t="str">
            <v>Belgium</v>
          </cell>
          <cell r="C4">
            <v>3</v>
          </cell>
          <cell r="D4">
            <v>2</v>
          </cell>
          <cell r="E4">
            <v>5</v>
          </cell>
          <cell r="F4">
            <v>5</v>
          </cell>
          <cell r="G4">
            <v>13</v>
          </cell>
          <cell r="H4">
            <v>6</v>
          </cell>
          <cell r="I4">
            <v>2</v>
          </cell>
          <cell r="J4">
            <v>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38</v>
          </cell>
          <cell r="P4">
            <v>3.4</v>
          </cell>
        </row>
        <row r="5">
          <cell r="B5" t="str">
            <v>Bulgaria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6</v>
          </cell>
          <cell r="H5">
            <v>7</v>
          </cell>
          <cell r="I5">
            <v>2</v>
          </cell>
          <cell r="J5">
            <v>0</v>
          </cell>
          <cell r="K5">
            <v>0</v>
          </cell>
          <cell r="L5">
            <v>1</v>
          </cell>
          <cell r="M5">
            <v>0</v>
          </cell>
          <cell r="N5" t="str">
            <v>NR</v>
          </cell>
          <cell r="O5">
            <v>16</v>
          </cell>
          <cell r="P5">
            <v>2.2000000000000002</v>
          </cell>
        </row>
        <row r="6">
          <cell r="B6" t="str">
            <v>Croatia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</v>
          </cell>
          <cell r="P6">
            <v>0.2</v>
          </cell>
        </row>
        <row r="7">
          <cell r="B7" t="str">
            <v>Cyprus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 t="str">
            <v>Czech Republic</v>
          </cell>
          <cell r="C8">
            <v>0</v>
          </cell>
          <cell r="D8">
            <v>3</v>
          </cell>
          <cell r="E8">
            <v>3</v>
          </cell>
          <cell r="F8">
            <v>4</v>
          </cell>
          <cell r="G8">
            <v>3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 t="str">
            <v>NR</v>
          </cell>
          <cell r="O8">
            <v>14</v>
          </cell>
          <cell r="P8">
            <v>1.3</v>
          </cell>
        </row>
        <row r="9">
          <cell r="B9" t="str">
            <v>Denmark</v>
          </cell>
          <cell r="C9">
            <v>3</v>
          </cell>
          <cell r="D9">
            <v>0</v>
          </cell>
          <cell r="E9">
            <v>8</v>
          </cell>
          <cell r="F9">
            <v>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</v>
          </cell>
          <cell r="P9">
            <v>3</v>
          </cell>
        </row>
        <row r="10">
          <cell r="B10" t="str">
            <v>Estonia</v>
          </cell>
          <cell r="C10">
            <v>0</v>
          </cell>
          <cell r="D10">
            <v>0</v>
          </cell>
          <cell r="E10">
            <v>1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1.5</v>
          </cell>
        </row>
        <row r="11">
          <cell r="B11" t="str">
            <v>Finland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0.4</v>
          </cell>
        </row>
        <row r="12">
          <cell r="B12" t="str">
            <v>France</v>
          </cell>
          <cell r="C12">
            <v>26</v>
          </cell>
          <cell r="D12">
            <v>22</v>
          </cell>
          <cell r="E12">
            <v>23</v>
          </cell>
          <cell r="F12">
            <v>46</v>
          </cell>
          <cell r="G12">
            <v>37</v>
          </cell>
          <cell r="H12">
            <v>34</v>
          </cell>
          <cell r="I12">
            <v>25</v>
          </cell>
          <cell r="J12">
            <v>13</v>
          </cell>
          <cell r="K12">
            <v>13</v>
          </cell>
          <cell r="L12">
            <v>15</v>
          </cell>
          <cell r="M12">
            <v>11</v>
          </cell>
          <cell r="N12">
            <v>7</v>
          </cell>
          <cell r="O12">
            <v>272</v>
          </cell>
          <cell r="P12">
            <v>4.2</v>
          </cell>
        </row>
        <row r="13">
          <cell r="B13" t="str">
            <v>Germany</v>
          </cell>
          <cell r="C13">
            <v>9</v>
          </cell>
          <cell r="D13">
            <v>9</v>
          </cell>
          <cell r="E13">
            <v>44</v>
          </cell>
          <cell r="F13">
            <v>136</v>
          </cell>
          <cell r="G13">
            <v>499</v>
          </cell>
          <cell r="H13">
            <v>391</v>
          </cell>
          <cell r="I13">
            <v>306</v>
          </cell>
          <cell r="J13">
            <v>127</v>
          </cell>
          <cell r="K13">
            <v>108</v>
          </cell>
          <cell r="L13">
            <v>76</v>
          </cell>
          <cell r="M13">
            <v>47</v>
          </cell>
          <cell r="N13">
            <v>20</v>
          </cell>
          <cell r="O13">
            <v>1772</v>
          </cell>
          <cell r="P13">
            <v>21.7</v>
          </cell>
        </row>
        <row r="14">
          <cell r="B14" t="str">
            <v>Greece</v>
          </cell>
          <cell r="C14">
            <v>2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str">
            <v>NR</v>
          </cell>
          <cell r="O14">
            <v>3</v>
          </cell>
          <cell r="P14">
            <v>0.3</v>
          </cell>
        </row>
        <row r="15">
          <cell r="B15" t="str">
            <v>Hungary</v>
          </cell>
          <cell r="C15">
            <v>0</v>
          </cell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0.1</v>
          </cell>
        </row>
        <row r="16">
          <cell r="B16" t="str">
            <v>Iceland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Ireland</v>
          </cell>
          <cell r="C17">
            <v>1</v>
          </cell>
          <cell r="D17">
            <v>4</v>
          </cell>
          <cell r="E17">
            <v>0</v>
          </cell>
          <cell r="F17">
            <v>4</v>
          </cell>
          <cell r="G17">
            <v>10</v>
          </cell>
          <cell r="H17">
            <v>7</v>
          </cell>
          <cell r="I17">
            <v>2</v>
          </cell>
          <cell r="J17">
            <v>4</v>
          </cell>
          <cell r="K17">
            <v>2</v>
          </cell>
          <cell r="L17">
            <v>16</v>
          </cell>
          <cell r="M17">
            <v>6</v>
          </cell>
          <cell r="N17">
            <v>1</v>
          </cell>
          <cell r="O17">
            <v>57</v>
          </cell>
          <cell r="P17">
            <v>12.4</v>
          </cell>
        </row>
        <row r="18">
          <cell r="B18" t="str">
            <v>Italy</v>
          </cell>
          <cell r="C18">
            <v>83</v>
          </cell>
          <cell r="D18">
            <v>204</v>
          </cell>
          <cell r="E18">
            <v>213</v>
          </cell>
          <cell r="F18">
            <v>210</v>
          </cell>
          <cell r="G18">
            <v>360</v>
          </cell>
          <cell r="H18">
            <v>386</v>
          </cell>
          <cell r="I18">
            <v>199</v>
          </cell>
          <cell r="J18">
            <v>73</v>
          </cell>
          <cell r="K18">
            <v>42</v>
          </cell>
          <cell r="L18">
            <v>38</v>
          </cell>
          <cell r="M18">
            <v>175</v>
          </cell>
          <cell r="N18">
            <v>233</v>
          </cell>
          <cell r="O18">
            <v>2216</v>
          </cell>
          <cell r="P18">
            <v>36.4</v>
          </cell>
        </row>
        <row r="19">
          <cell r="B19" t="str">
            <v>Latvia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Lithuania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27</v>
          </cell>
          <cell r="H20">
            <v>7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 t="str">
            <v>NR</v>
          </cell>
          <cell r="O20">
            <v>35</v>
          </cell>
          <cell r="P20">
            <v>11.6</v>
          </cell>
        </row>
        <row r="21">
          <cell r="B21" t="str">
            <v>Luxembourg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Malta</v>
          </cell>
          <cell r="C22">
            <v>0</v>
          </cell>
          <cell r="D22">
            <v>0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</v>
          </cell>
          <cell r="P22">
            <v>4.8</v>
          </cell>
        </row>
        <row r="23">
          <cell r="B23" t="str">
            <v>Netherlands</v>
          </cell>
          <cell r="C23">
            <v>1</v>
          </cell>
          <cell r="D23">
            <v>4</v>
          </cell>
          <cell r="E23">
            <v>10</v>
          </cell>
          <cell r="F23">
            <v>5</v>
          </cell>
          <cell r="G23">
            <v>18</v>
          </cell>
          <cell r="H23">
            <v>295</v>
          </cell>
          <cell r="I23">
            <v>700</v>
          </cell>
          <cell r="J23">
            <v>408</v>
          </cell>
          <cell r="K23">
            <v>441</v>
          </cell>
          <cell r="L23">
            <v>470</v>
          </cell>
          <cell r="M23">
            <v>147</v>
          </cell>
          <cell r="N23">
            <v>0</v>
          </cell>
          <cell r="O23">
            <v>2499</v>
          </cell>
          <cell r="P23">
            <v>149.4</v>
          </cell>
        </row>
        <row r="24">
          <cell r="B24" t="str">
            <v>Norway</v>
          </cell>
          <cell r="C24">
            <v>0</v>
          </cell>
          <cell r="D24">
            <v>0</v>
          </cell>
          <cell r="E24">
            <v>1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1.6</v>
          </cell>
        </row>
        <row r="25">
          <cell r="B25" t="str">
            <v>Poland</v>
          </cell>
          <cell r="C25">
            <v>4</v>
          </cell>
          <cell r="D25">
            <v>9</v>
          </cell>
          <cell r="E25">
            <v>7</v>
          </cell>
          <cell r="F25">
            <v>20</v>
          </cell>
          <cell r="G25">
            <v>12</v>
          </cell>
          <cell r="H25">
            <v>17</v>
          </cell>
          <cell r="I25">
            <v>10</v>
          </cell>
          <cell r="J25">
            <v>3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86</v>
          </cell>
          <cell r="P25">
            <v>2.2000000000000002</v>
          </cell>
        </row>
        <row r="26">
          <cell r="B26" t="str">
            <v>Portugal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</v>
          </cell>
          <cell r="P26">
            <v>0.1</v>
          </cell>
        </row>
        <row r="27">
          <cell r="B27" t="str">
            <v>Romania</v>
          </cell>
          <cell r="C27">
            <v>208</v>
          </cell>
          <cell r="D27">
            <v>219</v>
          </cell>
          <cell r="E27">
            <v>181</v>
          </cell>
          <cell r="F27">
            <v>146</v>
          </cell>
          <cell r="G27">
            <v>80</v>
          </cell>
          <cell r="H27">
            <v>105</v>
          </cell>
          <cell r="I27">
            <v>59</v>
          </cell>
          <cell r="J27">
            <v>26</v>
          </cell>
          <cell r="K27">
            <v>9</v>
          </cell>
          <cell r="L27">
            <v>22</v>
          </cell>
          <cell r="M27">
            <v>19</v>
          </cell>
          <cell r="N27">
            <v>0</v>
          </cell>
          <cell r="O27">
            <v>1074</v>
          </cell>
          <cell r="P27">
            <v>50.3</v>
          </cell>
        </row>
        <row r="28">
          <cell r="B28" t="str">
            <v>Slovakia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Slovenia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0.5</v>
          </cell>
        </row>
        <row r="30">
          <cell r="B30" t="str">
            <v>Spain</v>
          </cell>
          <cell r="C30">
            <v>5</v>
          </cell>
          <cell r="D30">
            <v>15</v>
          </cell>
          <cell r="E30">
            <v>13</v>
          </cell>
          <cell r="F30">
            <v>15</v>
          </cell>
          <cell r="G30">
            <v>15</v>
          </cell>
          <cell r="H30">
            <v>18</v>
          </cell>
          <cell r="I30">
            <v>31</v>
          </cell>
          <cell r="J30">
            <v>8</v>
          </cell>
          <cell r="K30">
            <v>4</v>
          </cell>
          <cell r="L30">
            <v>3</v>
          </cell>
          <cell r="M30">
            <v>0</v>
          </cell>
          <cell r="N30">
            <v>0</v>
          </cell>
          <cell r="O30">
            <v>127</v>
          </cell>
          <cell r="P30">
            <v>2.7</v>
          </cell>
        </row>
        <row r="31">
          <cell r="B31" t="str">
            <v>Sweden</v>
          </cell>
          <cell r="C31">
            <v>4</v>
          </cell>
          <cell r="D31">
            <v>8</v>
          </cell>
          <cell r="E31">
            <v>9</v>
          </cell>
          <cell r="F31">
            <v>1</v>
          </cell>
          <cell r="G31">
            <v>8</v>
          </cell>
          <cell r="H31">
            <v>16</v>
          </cell>
          <cell r="I31">
            <v>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52</v>
          </cell>
          <cell r="P31">
            <v>5.5</v>
          </cell>
        </row>
        <row r="32">
          <cell r="B32" t="str">
            <v>United Kingdom</v>
          </cell>
          <cell r="C32">
            <v>274</v>
          </cell>
          <cell r="D32">
            <v>269</v>
          </cell>
          <cell r="E32">
            <v>358</v>
          </cell>
          <cell r="F32">
            <v>479</v>
          </cell>
          <cell r="G32">
            <v>233</v>
          </cell>
          <cell r="H32">
            <v>124</v>
          </cell>
          <cell r="I32">
            <v>81</v>
          </cell>
          <cell r="J32">
            <v>22</v>
          </cell>
          <cell r="K32">
            <v>15</v>
          </cell>
          <cell r="L32">
            <v>28</v>
          </cell>
          <cell r="M32">
            <v>13</v>
          </cell>
          <cell r="N32">
            <v>4</v>
          </cell>
          <cell r="O32">
            <v>1900</v>
          </cell>
          <cell r="P32">
            <v>30.7</v>
          </cell>
        </row>
        <row r="33">
          <cell r="C33">
            <v>628</v>
          </cell>
          <cell r="D33">
            <v>777</v>
          </cell>
          <cell r="E33">
            <v>887</v>
          </cell>
          <cell r="F33">
            <v>1090</v>
          </cell>
          <cell r="G33">
            <v>1333</v>
          </cell>
          <cell r="H33">
            <v>1426</v>
          </cell>
          <cell r="I33">
            <v>1424</v>
          </cell>
          <cell r="J33">
            <v>693</v>
          </cell>
          <cell r="K33">
            <v>641</v>
          </cell>
          <cell r="L33">
            <v>679</v>
          </cell>
          <cell r="M33">
            <v>422</v>
          </cell>
          <cell r="N33">
            <v>271</v>
          </cell>
          <cell r="O33">
            <v>10271</v>
          </cell>
          <cell r="P33">
            <v>20.100000000000001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P27" sqref="P27"/>
    </sheetView>
  </sheetViews>
  <sheetFormatPr defaultRowHeight="15" x14ac:dyDescent="0.25"/>
  <sheetData>
    <row r="1" spans="1:16" x14ac:dyDescent="0.25">
      <c r="A1" s="1" t="s">
        <v>0</v>
      </c>
      <c r="B1" s="2">
        <f>[1]DataCasesAndNotificationRate!C1</f>
        <v>2013</v>
      </c>
      <c r="C1" s="2">
        <f>[1]DataCasesAndNotificationRate!D1</f>
        <v>2013</v>
      </c>
      <c r="D1" s="2">
        <f>[1]DataCasesAndNotificationRate!E1</f>
        <v>2013</v>
      </c>
      <c r="E1" s="2">
        <f>[1]DataCasesAndNotificationRate!F1</f>
        <v>2013</v>
      </c>
      <c r="F1" s="2">
        <f>[1]DataCasesAndNotificationRate!G1</f>
        <v>2013</v>
      </c>
      <c r="G1" s="2">
        <f>[1]DataCasesAndNotificationRate!H1</f>
        <v>2013</v>
      </c>
      <c r="H1" s="2">
        <f>[1]DataCasesAndNotificationRate!I1</f>
        <v>2013</v>
      </c>
      <c r="I1" s="2">
        <f>[1]DataCasesAndNotificationRate!J1</f>
        <v>2013</v>
      </c>
      <c r="J1" s="2">
        <f>[1]DataCasesAndNotificationRate!K1</f>
        <v>2013</v>
      </c>
      <c r="K1" s="2">
        <f>[1]DataCasesAndNotificationRate!L1</f>
        <v>2013</v>
      </c>
      <c r="L1" s="2">
        <f>[1]DataCasesAndNotificationRate!M1</f>
        <v>2013</v>
      </c>
      <c r="M1" s="2">
        <f>[1]DataCasesAndNotificationRate!N1</f>
        <v>2013</v>
      </c>
      <c r="N1" s="1" t="s">
        <v>1</v>
      </c>
      <c r="O1" s="3" t="s">
        <v>2</v>
      </c>
      <c r="P1" s="3" t="s">
        <v>3</v>
      </c>
    </row>
    <row r="2" spans="1:16" x14ac:dyDescent="0.25">
      <c r="A2" s="4"/>
      <c r="B2" s="2" t="str">
        <f>[1]DataCasesAndNotificationRate!C2</f>
        <v>Jan</v>
      </c>
      <c r="C2" s="2" t="str">
        <f>[1]DataCasesAndNotificationRate!D2</f>
        <v>Feb</v>
      </c>
      <c r="D2" s="2" t="str">
        <f>[1]DataCasesAndNotificationRate!E2</f>
        <v>Mar</v>
      </c>
      <c r="E2" s="2" t="str">
        <f>[1]DataCasesAndNotificationRate!F2</f>
        <v>Apr</v>
      </c>
      <c r="F2" s="2" t="str">
        <f>[1]DataCasesAndNotificationRate!G2</f>
        <v>May</v>
      </c>
      <c r="G2" s="2" t="str">
        <f>[1]DataCasesAndNotificationRate!H2</f>
        <v>Jun</v>
      </c>
      <c r="H2" s="2" t="str">
        <f>[1]DataCasesAndNotificationRate!I2</f>
        <v>Jul</v>
      </c>
      <c r="I2" s="2" t="str">
        <f>[1]DataCasesAndNotificationRate!J2</f>
        <v>Aug</v>
      </c>
      <c r="J2" s="2" t="str">
        <f>[1]DataCasesAndNotificationRate!K2</f>
        <v>Sep</v>
      </c>
      <c r="K2" s="2" t="str">
        <f>[1]DataCasesAndNotificationRate!L2</f>
        <v>Oct</v>
      </c>
      <c r="L2" s="2" t="str">
        <f>[1]DataCasesAndNotificationRate!M2</f>
        <v>Nov</v>
      </c>
      <c r="M2" s="2" t="str">
        <f>[1]DataCasesAndNotificationRate!N2</f>
        <v>Dec</v>
      </c>
      <c r="N2" s="4"/>
      <c r="O2" s="5"/>
      <c r="P2" s="4"/>
    </row>
    <row r="3" spans="1:16" x14ac:dyDescent="0.25">
      <c r="A3" s="6" t="str">
        <f>[1]DataCasesAndNotificationRate!B3</f>
        <v>Austria</v>
      </c>
      <c r="B3" s="7">
        <f>[1]DataCasesAndNotificationRate!C3</f>
        <v>4</v>
      </c>
      <c r="C3" s="7">
        <f>[1]DataCasesAndNotificationRate!D3</f>
        <v>8</v>
      </c>
      <c r="D3" s="7">
        <f>[1]DataCasesAndNotificationRate!E3</f>
        <v>8</v>
      </c>
      <c r="E3" s="7">
        <f>[1]DataCasesAndNotificationRate!F3</f>
        <v>11</v>
      </c>
      <c r="F3" s="7">
        <f>[1]DataCasesAndNotificationRate!G3</f>
        <v>11</v>
      </c>
      <c r="G3" s="7">
        <f>[1]DataCasesAndNotificationRate!H3</f>
        <v>5</v>
      </c>
      <c r="H3" s="7">
        <f>[1]DataCasesAndNotificationRate!I3</f>
        <v>0</v>
      </c>
      <c r="I3" s="7">
        <f>[1]DataCasesAndNotificationRate!J3</f>
        <v>6</v>
      </c>
      <c r="J3" s="7">
        <f>[1]DataCasesAndNotificationRate!K3</f>
        <v>5</v>
      </c>
      <c r="K3" s="7">
        <f>[1]DataCasesAndNotificationRate!L3</f>
        <v>9</v>
      </c>
      <c r="L3" s="7">
        <f>[1]DataCasesAndNotificationRate!M3</f>
        <v>3</v>
      </c>
      <c r="M3" s="7">
        <f>[1]DataCasesAndNotificationRate!N3</f>
        <v>5</v>
      </c>
      <c r="N3" s="7">
        <f>[1]DataCasesAndNotificationRate!O3</f>
        <v>75</v>
      </c>
      <c r="O3" s="8">
        <f>[1]DataCasesAndNotificationRate!P3</f>
        <v>8.9</v>
      </c>
      <c r="P3" s="7">
        <f>IF(O3 = "-","-", SUMIF([1]!Table_Query_from_spEMMONumberOfCasesAndNumberOfCountries[ReportingCountry], A3, [1]!Table_Query_from_spEMMONumberOfCasesAndNumberOfCountries[TotalLabPositiveCases]))</f>
        <v>46</v>
      </c>
    </row>
    <row r="4" spans="1:16" x14ac:dyDescent="0.25">
      <c r="A4" s="9" t="str">
        <f>[1]DataCasesAndNotificationRate!B4</f>
        <v>Belgium</v>
      </c>
      <c r="B4" s="10">
        <f>[1]DataCasesAndNotificationRate!C4</f>
        <v>3</v>
      </c>
      <c r="C4" s="10">
        <f>[1]DataCasesAndNotificationRate!D4</f>
        <v>2</v>
      </c>
      <c r="D4" s="10">
        <f>[1]DataCasesAndNotificationRate!E4</f>
        <v>5</v>
      </c>
      <c r="E4" s="10">
        <f>[1]DataCasesAndNotificationRate!F4</f>
        <v>5</v>
      </c>
      <c r="F4" s="10">
        <f>[1]DataCasesAndNotificationRate!G4</f>
        <v>13</v>
      </c>
      <c r="G4" s="10">
        <f>[1]DataCasesAndNotificationRate!H4</f>
        <v>6</v>
      </c>
      <c r="H4" s="10">
        <f>[1]DataCasesAndNotificationRate!I4</f>
        <v>2</v>
      </c>
      <c r="I4" s="10">
        <f>[1]DataCasesAndNotificationRate!J4</f>
        <v>2</v>
      </c>
      <c r="J4" s="10">
        <f>[1]DataCasesAndNotificationRate!K4</f>
        <v>0</v>
      </c>
      <c r="K4" s="10">
        <f>[1]DataCasesAndNotificationRate!L4</f>
        <v>0</v>
      </c>
      <c r="L4" s="10">
        <f>[1]DataCasesAndNotificationRate!M4</f>
        <v>0</v>
      </c>
      <c r="M4" s="7">
        <f>[1]DataCasesAndNotificationRate!N4</f>
        <v>0</v>
      </c>
      <c r="N4" s="10">
        <f>[1]DataCasesAndNotificationRate!O4</f>
        <v>38</v>
      </c>
      <c r="O4" s="8">
        <f>[1]DataCasesAndNotificationRate!P4</f>
        <v>3.4</v>
      </c>
      <c r="P4" s="7">
        <f>IF(O4 = "-","-", SUMIF([1]!Table_Query_from_spEMMONumberOfCasesAndNumberOfCountries[ReportingCountry], A4, [1]!Table_Query_from_spEMMONumberOfCasesAndNumberOfCountries[TotalLabPositiveCases]))</f>
        <v>6</v>
      </c>
    </row>
    <row r="5" spans="1:16" x14ac:dyDescent="0.25">
      <c r="A5" s="9" t="str">
        <f>[1]DataCasesAndNotificationRate!B5</f>
        <v>Bulgaria</v>
      </c>
      <c r="B5" s="10">
        <f>[1]DataCasesAndNotificationRate!C5</f>
        <v>0</v>
      </c>
      <c r="C5" s="10">
        <f>[1]DataCasesAndNotificationRate!D5</f>
        <v>0</v>
      </c>
      <c r="D5" s="10">
        <f>[1]DataCasesAndNotificationRate!E5</f>
        <v>0</v>
      </c>
      <c r="E5" s="10">
        <f>[1]DataCasesAndNotificationRate!F5</f>
        <v>0</v>
      </c>
      <c r="F5" s="10">
        <f>[1]DataCasesAndNotificationRate!G5</f>
        <v>6</v>
      </c>
      <c r="G5" s="10">
        <f>[1]DataCasesAndNotificationRate!H5</f>
        <v>7</v>
      </c>
      <c r="H5" s="10">
        <f>[1]DataCasesAndNotificationRate!I5</f>
        <v>2</v>
      </c>
      <c r="I5" s="10">
        <f>[1]DataCasesAndNotificationRate!J5</f>
        <v>0</v>
      </c>
      <c r="J5" s="10">
        <f>[1]DataCasesAndNotificationRate!K5</f>
        <v>0</v>
      </c>
      <c r="K5" s="10">
        <f>[1]DataCasesAndNotificationRate!L5</f>
        <v>1</v>
      </c>
      <c r="L5" s="10">
        <f>[1]DataCasesAndNotificationRate!M5</f>
        <v>0</v>
      </c>
      <c r="M5" s="7" t="str">
        <f>[1]DataCasesAndNotificationRate!N5</f>
        <v>NR</v>
      </c>
      <c r="N5" s="10">
        <f>[1]DataCasesAndNotificationRate!O5</f>
        <v>16</v>
      </c>
      <c r="O5" s="8">
        <f>[1]DataCasesAndNotificationRate!P5</f>
        <v>2.2000000000000002</v>
      </c>
      <c r="P5" s="7">
        <f>IF(O5 = "-","-", SUMIF([1]!Table_Query_from_spEMMONumberOfCasesAndNumberOfCountries[ReportingCountry], A5, [1]!Table_Query_from_spEMMONumberOfCasesAndNumberOfCountries[TotalLabPositiveCases]))</f>
        <v>13</v>
      </c>
    </row>
    <row r="6" spans="1:16" x14ac:dyDescent="0.25">
      <c r="A6" s="9" t="str">
        <f>[1]DataCasesAndNotificationRate!B6</f>
        <v>Croatia</v>
      </c>
      <c r="B6" s="10">
        <f>[1]DataCasesAndNotificationRate!C6</f>
        <v>0</v>
      </c>
      <c r="C6" s="10">
        <f>[1]DataCasesAndNotificationRate!D6</f>
        <v>0</v>
      </c>
      <c r="D6" s="10">
        <f>[1]DataCasesAndNotificationRate!E6</f>
        <v>0</v>
      </c>
      <c r="E6" s="10">
        <f>[1]DataCasesAndNotificationRate!F6</f>
        <v>0</v>
      </c>
      <c r="F6" s="10">
        <f>[1]DataCasesAndNotificationRate!G6</f>
        <v>0</v>
      </c>
      <c r="G6" s="10">
        <f>[1]DataCasesAndNotificationRate!H6</f>
        <v>0</v>
      </c>
      <c r="H6" s="10">
        <f>[1]DataCasesAndNotificationRate!I6</f>
        <v>0</v>
      </c>
      <c r="I6" s="10">
        <f>[1]DataCasesAndNotificationRate!J6</f>
        <v>1</v>
      </c>
      <c r="J6" s="10">
        <f>[1]DataCasesAndNotificationRate!K6</f>
        <v>0</v>
      </c>
      <c r="K6" s="10">
        <f>[1]DataCasesAndNotificationRate!L6</f>
        <v>0</v>
      </c>
      <c r="L6" s="10">
        <f>[1]DataCasesAndNotificationRate!M6</f>
        <v>0</v>
      </c>
      <c r="M6" s="7">
        <f>[1]DataCasesAndNotificationRate!N6</f>
        <v>0</v>
      </c>
      <c r="N6" s="10">
        <f>[1]DataCasesAndNotificationRate!O6</f>
        <v>1</v>
      </c>
      <c r="O6" s="8">
        <f>[1]DataCasesAndNotificationRate!P6</f>
        <v>0.2</v>
      </c>
      <c r="P6" s="7">
        <f>IF(O6 = "-","-", SUMIF([1]!Table_Query_from_spEMMONumberOfCasesAndNumberOfCountries[ReportingCountry], A6, [1]!Table_Query_from_spEMMONumberOfCasesAndNumberOfCountries[TotalLabPositiveCases]))</f>
        <v>0</v>
      </c>
    </row>
    <row r="7" spans="1:16" x14ac:dyDescent="0.25">
      <c r="A7" s="9" t="str">
        <f>[1]DataCasesAndNotificationRate!B7</f>
        <v>Cyprus</v>
      </c>
      <c r="B7" s="10">
        <f>[1]DataCasesAndNotificationRate!C7</f>
        <v>0</v>
      </c>
      <c r="C7" s="10">
        <f>[1]DataCasesAndNotificationRate!D7</f>
        <v>0</v>
      </c>
      <c r="D7" s="10">
        <f>[1]DataCasesAndNotificationRate!E7</f>
        <v>0</v>
      </c>
      <c r="E7" s="10">
        <f>[1]DataCasesAndNotificationRate!F7</f>
        <v>0</v>
      </c>
      <c r="F7" s="10">
        <f>[1]DataCasesAndNotificationRate!G7</f>
        <v>0</v>
      </c>
      <c r="G7" s="10">
        <f>[1]DataCasesAndNotificationRate!H7</f>
        <v>0</v>
      </c>
      <c r="H7" s="10">
        <f>[1]DataCasesAndNotificationRate!I7</f>
        <v>0</v>
      </c>
      <c r="I7" s="10">
        <f>[1]DataCasesAndNotificationRate!J7</f>
        <v>0</v>
      </c>
      <c r="J7" s="10">
        <f>[1]DataCasesAndNotificationRate!K7</f>
        <v>0</v>
      </c>
      <c r="K7" s="10">
        <f>[1]DataCasesAndNotificationRate!L7</f>
        <v>0</v>
      </c>
      <c r="L7" s="10">
        <f>[1]DataCasesAndNotificationRate!M7</f>
        <v>0</v>
      </c>
      <c r="M7" s="7">
        <f>[1]DataCasesAndNotificationRate!N7</f>
        <v>0</v>
      </c>
      <c r="N7" s="10">
        <f>[1]DataCasesAndNotificationRate!O7</f>
        <v>0</v>
      </c>
      <c r="O7" s="8">
        <f>[1]DataCasesAndNotificationRate!P7</f>
        <v>0</v>
      </c>
      <c r="P7" s="7">
        <f>IF(O7 = "-","-", SUMIF([1]!Table_Query_from_spEMMONumberOfCasesAndNumberOfCountries[ReportingCountry], A7, [1]!Table_Query_from_spEMMONumberOfCasesAndNumberOfCountries[TotalLabPositiveCases]))</f>
        <v>0</v>
      </c>
    </row>
    <row r="8" spans="1:16" x14ac:dyDescent="0.25">
      <c r="A8" s="9" t="str">
        <f>[1]DataCasesAndNotificationRate!B8</f>
        <v>Czech Republic</v>
      </c>
      <c r="B8" s="10">
        <f>[1]DataCasesAndNotificationRate!C8</f>
        <v>0</v>
      </c>
      <c r="C8" s="10">
        <f>[1]DataCasesAndNotificationRate!D8</f>
        <v>3</v>
      </c>
      <c r="D8" s="10">
        <f>[1]DataCasesAndNotificationRate!E8</f>
        <v>3</v>
      </c>
      <c r="E8" s="10">
        <f>[1]DataCasesAndNotificationRate!F8</f>
        <v>4</v>
      </c>
      <c r="F8" s="10">
        <f>[1]DataCasesAndNotificationRate!G8</f>
        <v>3</v>
      </c>
      <c r="G8" s="10">
        <f>[1]DataCasesAndNotificationRate!H8</f>
        <v>1</v>
      </c>
      <c r="H8" s="10">
        <f>[1]DataCasesAndNotificationRate!I8</f>
        <v>0</v>
      </c>
      <c r="I8" s="10">
        <f>[1]DataCasesAndNotificationRate!J8</f>
        <v>0</v>
      </c>
      <c r="J8" s="10">
        <f>[1]DataCasesAndNotificationRate!K8</f>
        <v>0</v>
      </c>
      <c r="K8" s="10">
        <f>[1]DataCasesAndNotificationRate!L8</f>
        <v>0</v>
      </c>
      <c r="L8" s="10">
        <f>[1]DataCasesAndNotificationRate!M8</f>
        <v>0</v>
      </c>
      <c r="M8" s="7" t="str">
        <f>[1]DataCasesAndNotificationRate!N8</f>
        <v>NR</v>
      </c>
      <c r="N8" s="10">
        <f>[1]DataCasesAndNotificationRate!O8</f>
        <v>14</v>
      </c>
      <c r="O8" s="8">
        <f>[1]DataCasesAndNotificationRate!P8</f>
        <v>1.3</v>
      </c>
      <c r="P8" s="7">
        <f>IF(O8 = "-","-", SUMIF([1]!Table_Query_from_spEMMONumberOfCasesAndNumberOfCountries[ReportingCountry], A8, [1]!Table_Query_from_spEMMONumberOfCasesAndNumberOfCountries[TotalLabPositiveCases]))</f>
        <v>13</v>
      </c>
    </row>
    <row r="9" spans="1:16" x14ac:dyDescent="0.25">
      <c r="A9" s="9" t="str">
        <f>[1]DataCasesAndNotificationRate!B9</f>
        <v>Denmark</v>
      </c>
      <c r="B9" s="10">
        <f>[1]DataCasesAndNotificationRate!C9</f>
        <v>3</v>
      </c>
      <c r="C9" s="10">
        <f>[1]DataCasesAndNotificationRate!D9</f>
        <v>0</v>
      </c>
      <c r="D9" s="10">
        <f>[1]DataCasesAndNotificationRate!E9</f>
        <v>8</v>
      </c>
      <c r="E9" s="10">
        <f>[1]DataCasesAndNotificationRate!F9</f>
        <v>6</v>
      </c>
      <c r="F9" s="10">
        <f>[1]DataCasesAndNotificationRate!G9</f>
        <v>0</v>
      </c>
      <c r="G9" s="10">
        <f>[1]DataCasesAndNotificationRate!H9</f>
        <v>0</v>
      </c>
      <c r="H9" s="10">
        <f>[1]DataCasesAndNotificationRate!I9</f>
        <v>0</v>
      </c>
      <c r="I9" s="10">
        <f>[1]DataCasesAndNotificationRate!J9</f>
        <v>0</v>
      </c>
      <c r="J9" s="10">
        <f>[1]DataCasesAndNotificationRate!K9</f>
        <v>0</v>
      </c>
      <c r="K9" s="10">
        <f>[1]DataCasesAndNotificationRate!L9</f>
        <v>0</v>
      </c>
      <c r="L9" s="10">
        <f>[1]DataCasesAndNotificationRate!M9</f>
        <v>0</v>
      </c>
      <c r="M9" s="7">
        <f>[1]DataCasesAndNotificationRate!N9</f>
        <v>0</v>
      </c>
      <c r="N9" s="10">
        <f>[1]DataCasesAndNotificationRate!O9</f>
        <v>17</v>
      </c>
      <c r="O9" s="8">
        <f>[1]DataCasesAndNotificationRate!P9</f>
        <v>3</v>
      </c>
      <c r="P9" s="7">
        <f>IF(O9 = "-","-", SUMIF([1]!Table_Query_from_spEMMONumberOfCasesAndNumberOfCountries[ReportingCountry], A9, [1]!Table_Query_from_spEMMONumberOfCasesAndNumberOfCountries[TotalLabPositiveCases]))</f>
        <v>13</v>
      </c>
    </row>
    <row r="10" spans="1:16" x14ac:dyDescent="0.25">
      <c r="A10" s="9" t="str">
        <f>[1]DataCasesAndNotificationRate!B10</f>
        <v>Estonia</v>
      </c>
      <c r="B10" s="10">
        <f>[1]DataCasesAndNotificationRate!C10</f>
        <v>0</v>
      </c>
      <c r="C10" s="10">
        <f>[1]DataCasesAndNotificationRate!D10</f>
        <v>0</v>
      </c>
      <c r="D10" s="10">
        <f>[1]DataCasesAndNotificationRate!E10</f>
        <v>1</v>
      </c>
      <c r="E10" s="10">
        <f>[1]DataCasesAndNotificationRate!F10</f>
        <v>1</v>
      </c>
      <c r="F10" s="10">
        <f>[1]DataCasesAndNotificationRate!G10</f>
        <v>0</v>
      </c>
      <c r="G10" s="10">
        <f>[1]DataCasesAndNotificationRate!H10</f>
        <v>0</v>
      </c>
      <c r="H10" s="10">
        <f>[1]DataCasesAndNotificationRate!I10</f>
        <v>0</v>
      </c>
      <c r="I10" s="10">
        <f>[1]DataCasesAndNotificationRate!J10</f>
        <v>0</v>
      </c>
      <c r="J10" s="10">
        <f>[1]DataCasesAndNotificationRate!K10</f>
        <v>0</v>
      </c>
      <c r="K10" s="10">
        <f>[1]DataCasesAndNotificationRate!L10</f>
        <v>0</v>
      </c>
      <c r="L10" s="10">
        <f>[1]DataCasesAndNotificationRate!M10</f>
        <v>0</v>
      </c>
      <c r="M10" s="7">
        <f>[1]DataCasesAndNotificationRate!N10</f>
        <v>0</v>
      </c>
      <c r="N10" s="10">
        <f>[1]DataCasesAndNotificationRate!O10</f>
        <v>2</v>
      </c>
      <c r="O10" s="8">
        <f>[1]DataCasesAndNotificationRate!P10</f>
        <v>1.5</v>
      </c>
      <c r="P10" s="7">
        <f>IF(O10 = "-","-", SUMIF([1]!Table_Query_from_spEMMONumberOfCasesAndNumberOfCountries[ReportingCountry], A10, [1]!Table_Query_from_spEMMONumberOfCasesAndNumberOfCountries[TotalLabPositiveCases]))</f>
        <v>2</v>
      </c>
    </row>
    <row r="11" spans="1:16" x14ac:dyDescent="0.25">
      <c r="A11" s="9" t="str">
        <f>[1]DataCasesAndNotificationRate!B11</f>
        <v>Finland</v>
      </c>
      <c r="B11" s="10">
        <f>[1]DataCasesAndNotificationRate!C11</f>
        <v>1</v>
      </c>
      <c r="C11" s="10">
        <f>[1]DataCasesAndNotificationRate!D11</f>
        <v>0</v>
      </c>
      <c r="D11" s="10">
        <f>[1]DataCasesAndNotificationRate!E11</f>
        <v>0</v>
      </c>
      <c r="E11" s="10">
        <f>[1]DataCasesAndNotificationRate!F11</f>
        <v>0</v>
      </c>
      <c r="F11" s="10">
        <f>[1]DataCasesAndNotificationRate!G11</f>
        <v>1</v>
      </c>
      <c r="G11" s="10">
        <f>[1]DataCasesAndNotificationRate!H11</f>
        <v>0</v>
      </c>
      <c r="H11" s="10">
        <f>[1]DataCasesAndNotificationRate!I11</f>
        <v>0</v>
      </c>
      <c r="I11" s="10">
        <f>[1]DataCasesAndNotificationRate!J11</f>
        <v>0</v>
      </c>
      <c r="J11" s="10">
        <f>[1]DataCasesAndNotificationRate!K11</f>
        <v>0</v>
      </c>
      <c r="K11" s="10">
        <f>[1]DataCasesAndNotificationRate!L11</f>
        <v>0</v>
      </c>
      <c r="L11" s="10">
        <f>[1]DataCasesAndNotificationRate!M11</f>
        <v>0</v>
      </c>
      <c r="M11" s="7">
        <f>[1]DataCasesAndNotificationRate!N11</f>
        <v>0</v>
      </c>
      <c r="N11" s="10">
        <f>[1]DataCasesAndNotificationRate!O11</f>
        <v>2</v>
      </c>
      <c r="O11" s="8">
        <f>[1]DataCasesAndNotificationRate!P11</f>
        <v>0.4</v>
      </c>
      <c r="P11" s="7">
        <f>IF(O11 = "-","-", SUMIF([1]!Table_Query_from_spEMMONumberOfCasesAndNumberOfCountries[ReportingCountry], A11, [1]!Table_Query_from_spEMMONumberOfCasesAndNumberOfCountries[TotalLabPositiveCases]))</f>
        <v>0</v>
      </c>
    </row>
    <row r="12" spans="1:16" x14ac:dyDescent="0.25">
      <c r="A12" s="9" t="str">
        <f>[1]DataCasesAndNotificationRate!B12</f>
        <v>France</v>
      </c>
      <c r="B12" s="10">
        <f>[1]DataCasesAndNotificationRate!C12</f>
        <v>26</v>
      </c>
      <c r="C12" s="10">
        <f>[1]DataCasesAndNotificationRate!D12</f>
        <v>22</v>
      </c>
      <c r="D12" s="10">
        <f>[1]DataCasesAndNotificationRate!E12</f>
        <v>23</v>
      </c>
      <c r="E12" s="10">
        <f>[1]DataCasesAndNotificationRate!F12</f>
        <v>46</v>
      </c>
      <c r="F12" s="10">
        <f>[1]DataCasesAndNotificationRate!G12</f>
        <v>37</v>
      </c>
      <c r="G12" s="10">
        <f>[1]DataCasesAndNotificationRate!H12</f>
        <v>34</v>
      </c>
      <c r="H12" s="10">
        <f>[1]DataCasesAndNotificationRate!I12</f>
        <v>25</v>
      </c>
      <c r="I12" s="10">
        <f>[1]DataCasesAndNotificationRate!J12</f>
        <v>13</v>
      </c>
      <c r="J12" s="10">
        <f>[1]DataCasesAndNotificationRate!K12</f>
        <v>13</v>
      </c>
      <c r="K12" s="10">
        <f>[1]DataCasesAndNotificationRate!L12</f>
        <v>15</v>
      </c>
      <c r="L12" s="10">
        <f>[1]DataCasesAndNotificationRate!M12</f>
        <v>11</v>
      </c>
      <c r="M12" s="7">
        <f>[1]DataCasesAndNotificationRate!N12</f>
        <v>7</v>
      </c>
      <c r="N12" s="10">
        <f>[1]DataCasesAndNotificationRate!O12</f>
        <v>272</v>
      </c>
      <c r="O12" s="8">
        <f>[1]DataCasesAndNotificationRate!P12</f>
        <v>4.2</v>
      </c>
      <c r="P12" s="7">
        <f>IF(O12 = "-","-", SUMIF([1]!Table_Query_from_spEMMONumberOfCasesAndNumberOfCountries[ReportingCountry], A12, [1]!Table_Query_from_spEMMONumberOfCasesAndNumberOfCountries[TotalLabPositiveCases]))</f>
        <v>121</v>
      </c>
    </row>
    <row r="13" spans="1:16" x14ac:dyDescent="0.25">
      <c r="A13" s="9" t="str">
        <f>[1]DataCasesAndNotificationRate!B13</f>
        <v>Germany</v>
      </c>
      <c r="B13" s="10">
        <f>[1]DataCasesAndNotificationRate!C13</f>
        <v>9</v>
      </c>
      <c r="C13" s="10">
        <f>[1]DataCasesAndNotificationRate!D13</f>
        <v>9</v>
      </c>
      <c r="D13" s="10">
        <f>[1]DataCasesAndNotificationRate!E13</f>
        <v>44</v>
      </c>
      <c r="E13" s="10">
        <f>[1]DataCasesAndNotificationRate!F13</f>
        <v>136</v>
      </c>
      <c r="F13" s="10">
        <f>[1]DataCasesAndNotificationRate!G13</f>
        <v>499</v>
      </c>
      <c r="G13" s="10">
        <f>[1]DataCasesAndNotificationRate!H13</f>
        <v>391</v>
      </c>
      <c r="H13" s="10">
        <f>[1]DataCasesAndNotificationRate!I13</f>
        <v>306</v>
      </c>
      <c r="I13" s="10">
        <f>[1]DataCasesAndNotificationRate!J13</f>
        <v>127</v>
      </c>
      <c r="J13" s="10">
        <f>[1]DataCasesAndNotificationRate!K13</f>
        <v>108</v>
      </c>
      <c r="K13" s="10">
        <f>[1]DataCasesAndNotificationRate!L13</f>
        <v>76</v>
      </c>
      <c r="L13" s="10">
        <f>[1]DataCasesAndNotificationRate!M13</f>
        <v>47</v>
      </c>
      <c r="M13" s="7">
        <f>[1]DataCasesAndNotificationRate!N13</f>
        <v>20</v>
      </c>
      <c r="N13" s="10">
        <f>[1]DataCasesAndNotificationRate!O13</f>
        <v>1772</v>
      </c>
      <c r="O13" s="8">
        <f>[1]DataCasesAndNotificationRate!P13</f>
        <v>21.7</v>
      </c>
      <c r="P13" s="7">
        <f>IF(O13 = "-","-", SUMIF([1]!Table_Query_from_spEMMONumberOfCasesAndNumberOfCountries[ReportingCountry], A13, [1]!Table_Query_from_spEMMONumberOfCasesAndNumberOfCountries[TotalLabPositiveCases]))</f>
        <v>1018</v>
      </c>
    </row>
    <row r="14" spans="1:16" x14ac:dyDescent="0.25">
      <c r="A14" s="9" t="str">
        <f>[1]DataCasesAndNotificationRate!B14</f>
        <v>Greece</v>
      </c>
      <c r="B14" s="10">
        <f>[1]DataCasesAndNotificationRate!C14</f>
        <v>2</v>
      </c>
      <c r="C14" s="10">
        <f>[1]DataCasesAndNotificationRate!D14</f>
        <v>1</v>
      </c>
      <c r="D14" s="10">
        <f>[1]DataCasesAndNotificationRate!E14</f>
        <v>0</v>
      </c>
      <c r="E14" s="10">
        <f>[1]DataCasesAndNotificationRate!F14</f>
        <v>0</v>
      </c>
      <c r="F14" s="10">
        <f>[1]DataCasesAndNotificationRate!G14</f>
        <v>0</v>
      </c>
      <c r="G14" s="10">
        <f>[1]DataCasesAndNotificationRate!H14</f>
        <v>0</v>
      </c>
      <c r="H14" s="10">
        <f>[1]DataCasesAndNotificationRate!I14</f>
        <v>0</v>
      </c>
      <c r="I14" s="10">
        <f>[1]DataCasesAndNotificationRate!J14</f>
        <v>0</v>
      </c>
      <c r="J14" s="10">
        <f>[1]DataCasesAndNotificationRate!K14</f>
        <v>0</v>
      </c>
      <c r="K14" s="10">
        <f>[1]DataCasesAndNotificationRate!L14</f>
        <v>0</v>
      </c>
      <c r="L14" s="10">
        <f>[1]DataCasesAndNotificationRate!M14</f>
        <v>0</v>
      </c>
      <c r="M14" s="7" t="str">
        <f>[1]DataCasesAndNotificationRate!N14</f>
        <v>NR</v>
      </c>
      <c r="N14" s="10">
        <f>[1]DataCasesAndNotificationRate!O14</f>
        <v>3</v>
      </c>
      <c r="O14" s="8">
        <f>[1]DataCasesAndNotificationRate!P14</f>
        <v>0.3</v>
      </c>
      <c r="P14" s="7">
        <f>IF(O14 = "-","-", SUMIF([1]!Table_Query_from_spEMMONumberOfCasesAndNumberOfCountries[ReportingCountry], A14, [1]!Table_Query_from_spEMMONumberOfCasesAndNumberOfCountries[TotalLabPositiveCases]))</f>
        <v>3</v>
      </c>
    </row>
    <row r="15" spans="1:16" x14ac:dyDescent="0.25">
      <c r="A15" s="9" t="str">
        <f>[1]DataCasesAndNotificationRate!B15</f>
        <v>Hungary</v>
      </c>
      <c r="B15" s="10">
        <f>[1]DataCasesAndNotificationRate!C15</f>
        <v>0</v>
      </c>
      <c r="C15" s="10">
        <f>[1]DataCasesAndNotificationRate!D15</f>
        <v>0</v>
      </c>
      <c r="D15" s="10">
        <f>[1]DataCasesAndNotificationRate!E15</f>
        <v>1</v>
      </c>
      <c r="E15" s="10">
        <f>[1]DataCasesAndNotificationRate!F15</f>
        <v>0</v>
      </c>
      <c r="F15" s="10">
        <f>[1]DataCasesAndNotificationRate!G15</f>
        <v>0</v>
      </c>
      <c r="G15" s="10">
        <f>[1]DataCasesAndNotificationRate!H15</f>
        <v>0</v>
      </c>
      <c r="H15" s="10">
        <f>[1]DataCasesAndNotificationRate!I15</f>
        <v>0</v>
      </c>
      <c r="I15" s="10">
        <f>[1]DataCasesAndNotificationRate!J15</f>
        <v>0</v>
      </c>
      <c r="J15" s="10">
        <f>[1]DataCasesAndNotificationRate!K15</f>
        <v>0</v>
      </c>
      <c r="K15" s="10">
        <f>[1]DataCasesAndNotificationRate!L15</f>
        <v>0</v>
      </c>
      <c r="L15" s="10">
        <f>[1]DataCasesAndNotificationRate!M15</f>
        <v>0</v>
      </c>
      <c r="M15" s="7">
        <f>[1]DataCasesAndNotificationRate!N15</f>
        <v>0</v>
      </c>
      <c r="N15" s="10">
        <f>[1]DataCasesAndNotificationRate!O15</f>
        <v>1</v>
      </c>
      <c r="O15" s="8">
        <f>[1]DataCasesAndNotificationRate!P15</f>
        <v>0.1</v>
      </c>
      <c r="P15" s="7">
        <f>IF(O15 = "-","-", SUMIF([1]!Table_Query_from_spEMMONumberOfCasesAndNumberOfCountries[ReportingCountry], A15, [1]!Table_Query_from_spEMMONumberOfCasesAndNumberOfCountries[TotalLabPositiveCases]))</f>
        <v>1</v>
      </c>
    </row>
    <row r="16" spans="1:16" x14ac:dyDescent="0.25">
      <c r="A16" s="9" t="str">
        <f>[1]DataCasesAndNotificationRate!B16</f>
        <v>Iceland</v>
      </c>
      <c r="B16" s="10">
        <f>[1]DataCasesAndNotificationRate!C16</f>
        <v>0</v>
      </c>
      <c r="C16" s="10">
        <f>[1]DataCasesAndNotificationRate!D16</f>
        <v>0</v>
      </c>
      <c r="D16" s="10">
        <f>[1]DataCasesAndNotificationRate!E16</f>
        <v>0</v>
      </c>
      <c r="E16" s="10">
        <f>[1]DataCasesAndNotificationRate!F16</f>
        <v>0</v>
      </c>
      <c r="F16" s="10">
        <f>[1]DataCasesAndNotificationRate!G16</f>
        <v>0</v>
      </c>
      <c r="G16" s="10">
        <f>[1]DataCasesAndNotificationRate!H16</f>
        <v>0</v>
      </c>
      <c r="H16" s="10">
        <f>[1]DataCasesAndNotificationRate!I16</f>
        <v>0</v>
      </c>
      <c r="I16" s="10">
        <f>[1]DataCasesAndNotificationRate!J16</f>
        <v>0</v>
      </c>
      <c r="J16" s="10">
        <f>[1]DataCasesAndNotificationRate!K16</f>
        <v>0</v>
      </c>
      <c r="K16" s="10">
        <f>[1]DataCasesAndNotificationRate!L16</f>
        <v>0</v>
      </c>
      <c r="L16" s="10">
        <f>[1]DataCasesAndNotificationRate!M16</f>
        <v>0</v>
      </c>
      <c r="M16" s="7">
        <f>[1]DataCasesAndNotificationRate!N16</f>
        <v>0</v>
      </c>
      <c r="N16" s="10">
        <f>[1]DataCasesAndNotificationRate!O16</f>
        <v>0</v>
      </c>
      <c r="O16" s="8">
        <f>[1]DataCasesAndNotificationRate!P16</f>
        <v>0</v>
      </c>
      <c r="P16" s="7">
        <f>IF(O16 = "-","-", SUMIF([1]!Table_Query_from_spEMMONumberOfCasesAndNumberOfCountries[ReportingCountry], A16, [1]!Table_Query_from_spEMMONumberOfCasesAndNumberOfCountries[TotalLabPositiveCases]))</f>
        <v>0</v>
      </c>
    </row>
    <row r="17" spans="1:16" x14ac:dyDescent="0.25">
      <c r="A17" s="9" t="str">
        <f>[1]DataCasesAndNotificationRate!B17</f>
        <v>Ireland</v>
      </c>
      <c r="B17" s="10">
        <f>[1]DataCasesAndNotificationRate!C17</f>
        <v>1</v>
      </c>
      <c r="C17" s="10">
        <f>[1]DataCasesAndNotificationRate!D17</f>
        <v>4</v>
      </c>
      <c r="D17" s="10">
        <f>[1]DataCasesAndNotificationRate!E17</f>
        <v>0</v>
      </c>
      <c r="E17" s="10">
        <f>[1]DataCasesAndNotificationRate!F17</f>
        <v>4</v>
      </c>
      <c r="F17" s="10">
        <f>[1]DataCasesAndNotificationRate!G17</f>
        <v>10</v>
      </c>
      <c r="G17" s="10">
        <f>[1]DataCasesAndNotificationRate!H17</f>
        <v>7</v>
      </c>
      <c r="H17" s="10">
        <f>[1]DataCasesAndNotificationRate!I17</f>
        <v>2</v>
      </c>
      <c r="I17" s="10">
        <f>[1]DataCasesAndNotificationRate!J17</f>
        <v>4</v>
      </c>
      <c r="J17" s="10">
        <f>[1]DataCasesAndNotificationRate!K17</f>
        <v>2</v>
      </c>
      <c r="K17" s="10">
        <f>[1]DataCasesAndNotificationRate!L17</f>
        <v>16</v>
      </c>
      <c r="L17" s="10">
        <f>[1]DataCasesAndNotificationRate!M17</f>
        <v>6</v>
      </c>
      <c r="M17" s="7">
        <f>[1]DataCasesAndNotificationRate!N17</f>
        <v>1</v>
      </c>
      <c r="N17" s="10">
        <f>[1]DataCasesAndNotificationRate!O17</f>
        <v>57</v>
      </c>
      <c r="O17" s="8">
        <f>[1]DataCasesAndNotificationRate!P17</f>
        <v>12.4</v>
      </c>
      <c r="P17" s="7">
        <f>IF(O17 = "-","-", SUMIF([1]!Table_Query_from_spEMMONumberOfCasesAndNumberOfCountries[ReportingCountry], A17, [1]!Table_Query_from_spEMMONumberOfCasesAndNumberOfCountries[TotalLabPositiveCases]))</f>
        <v>33</v>
      </c>
    </row>
    <row r="18" spans="1:16" x14ac:dyDescent="0.25">
      <c r="A18" s="9" t="str">
        <f>[1]DataCasesAndNotificationRate!B18</f>
        <v>Italy</v>
      </c>
      <c r="B18" s="10">
        <f>[1]DataCasesAndNotificationRate!C18</f>
        <v>83</v>
      </c>
      <c r="C18" s="10">
        <f>[1]DataCasesAndNotificationRate!D18</f>
        <v>204</v>
      </c>
      <c r="D18" s="10">
        <f>[1]DataCasesAndNotificationRate!E18</f>
        <v>213</v>
      </c>
      <c r="E18" s="10">
        <f>[1]DataCasesAndNotificationRate!F18</f>
        <v>210</v>
      </c>
      <c r="F18" s="10">
        <f>[1]DataCasesAndNotificationRate!G18</f>
        <v>360</v>
      </c>
      <c r="G18" s="10">
        <f>[1]DataCasesAndNotificationRate!H18</f>
        <v>386</v>
      </c>
      <c r="H18" s="10">
        <f>[1]DataCasesAndNotificationRate!I18</f>
        <v>199</v>
      </c>
      <c r="I18" s="10">
        <f>[1]DataCasesAndNotificationRate!J18</f>
        <v>73</v>
      </c>
      <c r="J18" s="10">
        <f>[1]DataCasesAndNotificationRate!K18</f>
        <v>42</v>
      </c>
      <c r="K18" s="10">
        <f>[1]DataCasesAndNotificationRate!L18</f>
        <v>38</v>
      </c>
      <c r="L18" s="10">
        <f>[1]DataCasesAndNotificationRate!M18</f>
        <v>175</v>
      </c>
      <c r="M18" s="7">
        <f>[1]DataCasesAndNotificationRate!N18</f>
        <v>233</v>
      </c>
      <c r="N18" s="10">
        <f>[1]DataCasesAndNotificationRate!O18</f>
        <v>2216</v>
      </c>
      <c r="O18" s="8">
        <f>[1]DataCasesAndNotificationRate!P18</f>
        <v>36.4</v>
      </c>
      <c r="P18" s="7">
        <f>IF(O18 = "-","-", SUMIF([1]!Table_Query_from_spEMMONumberOfCasesAndNumberOfCountries[ReportingCountry], A18, [1]!Table_Query_from_spEMMONumberOfCasesAndNumberOfCountries[TotalLabPositiveCases]))</f>
        <v>1149</v>
      </c>
    </row>
    <row r="19" spans="1:16" x14ac:dyDescent="0.25">
      <c r="A19" s="9" t="str">
        <f>[1]DataCasesAndNotificationRate!B19</f>
        <v>Latvia</v>
      </c>
      <c r="B19" s="10">
        <f>[1]DataCasesAndNotificationRate!C19</f>
        <v>0</v>
      </c>
      <c r="C19" s="10">
        <f>[1]DataCasesAndNotificationRate!D19</f>
        <v>0</v>
      </c>
      <c r="D19" s="10">
        <f>[1]DataCasesAndNotificationRate!E19</f>
        <v>0</v>
      </c>
      <c r="E19" s="10">
        <f>[1]DataCasesAndNotificationRate!F19</f>
        <v>0</v>
      </c>
      <c r="F19" s="10">
        <f>[1]DataCasesAndNotificationRate!G19</f>
        <v>0</v>
      </c>
      <c r="G19" s="10">
        <f>[1]DataCasesAndNotificationRate!H19</f>
        <v>0</v>
      </c>
      <c r="H19" s="10">
        <f>[1]DataCasesAndNotificationRate!I19</f>
        <v>0</v>
      </c>
      <c r="I19" s="10">
        <f>[1]DataCasesAndNotificationRate!J19</f>
        <v>0</v>
      </c>
      <c r="J19" s="10">
        <f>[1]DataCasesAndNotificationRate!K19</f>
        <v>0</v>
      </c>
      <c r="K19" s="10">
        <f>[1]DataCasesAndNotificationRate!L19</f>
        <v>0</v>
      </c>
      <c r="L19" s="10">
        <f>[1]DataCasesAndNotificationRate!M19</f>
        <v>0</v>
      </c>
      <c r="M19" s="7">
        <f>[1]DataCasesAndNotificationRate!N19</f>
        <v>0</v>
      </c>
      <c r="N19" s="10">
        <f>[1]DataCasesAndNotificationRate!O19</f>
        <v>0</v>
      </c>
      <c r="O19" s="8">
        <f>[1]DataCasesAndNotificationRate!P19</f>
        <v>0</v>
      </c>
      <c r="P19" s="7">
        <f>IF(O19 = "-","-", SUMIF([1]!Table_Query_from_spEMMONumberOfCasesAndNumberOfCountries[ReportingCountry], A19, [1]!Table_Query_from_spEMMONumberOfCasesAndNumberOfCountries[TotalLabPositiveCases]))</f>
        <v>0</v>
      </c>
    </row>
    <row r="20" spans="1:16" x14ac:dyDescent="0.25">
      <c r="A20" s="9" t="str">
        <f>[1]DataCasesAndNotificationRate!B20</f>
        <v>Lithuania</v>
      </c>
      <c r="B20" s="10">
        <f>[1]DataCasesAndNotificationRate!C20</f>
        <v>0</v>
      </c>
      <c r="C20" s="10">
        <f>[1]DataCasesAndNotificationRate!D20</f>
        <v>0</v>
      </c>
      <c r="D20" s="10">
        <f>[1]DataCasesAndNotificationRate!E20</f>
        <v>0</v>
      </c>
      <c r="E20" s="10">
        <f>[1]DataCasesAndNotificationRate!F20</f>
        <v>0</v>
      </c>
      <c r="F20" s="10">
        <f>[1]DataCasesAndNotificationRate!G20</f>
        <v>27</v>
      </c>
      <c r="G20" s="10">
        <f>[1]DataCasesAndNotificationRate!H20</f>
        <v>7</v>
      </c>
      <c r="H20" s="10">
        <f>[1]DataCasesAndNotificationRate!I20</f>
        <v>0</v>
      </c>
      <c r="I20" s="10">
        <f>[1]DataCasesAndNotificationRate!J20</f>
        <v>0</v>
      </c>
      <c r="J20" s="10">
        <f>[1]DataCasesAndNotificationRate!K20</f>
        <v>1</v>
      </c>
      <c r="K20" s="10">
        <f>[1]DataCasesAndNotificationRate!L20</f>
        <v>0</v>
      </c>
      <c r="L20" s="10">
        <f>[1]DataCasesAndNotificationRate!M20</f>
        <v>0</v>
      </c>
      <c r="M20" s="7" t="str">
        <f>[1]DataCasesAndNotificationRate!N20</f>
        <v>NR</v>
      </c>
      <c r="N20" s="10">
        <f>[1]DataCasesAndNotificationRate!O20</f>
        <v>35</v>
      </c>
      <c r="O20" s="8">
        <f>[1]DataCasesAndNotificationRate!P20</f>
        <v>11.6</v>
      </c>
      <c r="P20" s="7">
        <f>IF(O20 = "-","-", SUMIF([1]!Table_Query_from_spEMMONumberOfCasesAndNumberOfCountries[ReportingCountry], A20, [1]!Table_Query_from_spEMMONumberOfCasesAndNumberOfCountries[TotalLabPositiveCases]))</f>
        <v>0</v>
      </c>
    </row>
    <row r="21" spans="1:16" x14ac:dyDescent="0.25">
      <c r="A21" s="9" t="str">
        <f>[1]DataCasesAndNotificationRate!B21</f>
        <v>Luxembourg</v>
      </c>
      <c r="B21" s="10">
        <f>[1]DataCasesAndNotificationRate!C21</f>
        <v>0</v>
      </c>
      <c r="C21" s="10">
        <f>[1]DataCasesAndNotificationRate!D21</f>
        <v>0</v>
      </c>
      <c r="D21" s="10">
        <f>[1]DataCasesAndNotificationRate!E21</f>
        <v>0</v>
      </c>
      <c r="E21" s="10">
        <f>[1]DataCasesAndNotificationRate!F21</f>
        <v>0</v>
      </c>
      <c r="F21" s="10">
        <f>[1]DataCasesAndNotificationRate!G21</f>
        <v>0</v>
      </c>
      <c r="G21" s="10">
        <f>[1]DataCasesAndNotificationRate!H21</f>
        <v>0</v>
      </c>
      <c r="H21" s="10">
        <f>[1]DataCasesAndNotificationRate!I21</f>
        <v>0</v>
      </c>
      <c r="I21" s="10">
        <f>[1]DataCasesAndNotificationRate!J21</f>
        <v>0</v>
      </c>
      <c r="J21" s="10">
        <f>[1]DataCasesAndNotificationRate!K21</f>
        <v>0</v>
      </c>
      <c r="K21" s="10">
        <f>[1]DataCasesAndNotificationRate!L21</f>
        <v>0</v>
      </c>
      <c r="L21" s="10">
        <f>[1]DataCasesAndNotificationRate!M21</f>
        <v>0</v>
      </c>
      <c r="M21" s="7">
        <f>[1]DataCasesAndNotificationRate!N21</f>
        <v>0</v>
      </c>
      <c r="N21" s="10">
        <f>[1]DataCasesAndNotificationRate!O21</f>
        <v>0</v>
      </c>
      <c r="O21" s="8">
        <f>[1]DataCasesAndNotificationRate!P21</f>
        <v>0</v>
      </c>
      <c r="P21" s="7">
        <f>IF(O21 = "-","-", SUMIF([1]!Table_Query_from_spEMMONumberOfCasesAndNumberOfCountries[ReportingCountry], A21, [1]!Table_Query_from_spEMMONumberOfCasesAndNumberOfCountries[TotalLabPositiveCases]))</f>
        <v>0</v>
      </c>
    </row>
    <row r="22" spans="1:16" x14ac:dyDescent="0.25">
      <c r="A22" s="9" t="str">
        <f>[1]DataCasesAndNotificationRate!B22</f>
        <v>Malta</v>
      </c>
      <c r="B22" s="10">
        <f>[1]DataCasesAndNotificationRate!C22</f>
        <v>0</v>
      </c>
      <c r="C22" s="10">
        <f>[1]DataCasesAndNotificationRate!D22</f>
        <v>0</v>
      </c>
      <c r="D22" s="10">
        <f>[1]DataCasesAndNotificationRate!E22</f>
        <v>2</v>
      </c>
      <c r="E22" s="10">
        <f>[1]DataCasesAndNotificationRate!F22</f>
        <v>0</v>
      </c>
      <c r="F22" s="10">
        <f>[1]DataCasesAndNotificationRate!G22</f>
        <v>0</v>
      </c>
      <c r="G22" s="10">
        <f>[1]DataCasesAndNotificationRate!H22</f>
        <v>0</v>
      </c>
      <c r="H22" s="10">
        <f>[1]DataCasesAndNotificationRate!I22</f>
        <v>0</v>
      </c>
      <c r="I22" s="10">
        <f>[1]DataCasesAndNotificationRate!J22</f>
        <v>0</v>
      </c>
      <c r="J22" s="10">
        <f>[1]DataCasesAndNotificationRate!K22</f>
        <v>0</v>
      </c>
      <c r="K22" s="10">
        <f>[1]DataCasesAndNotificationRate!L22</f>
        <v>0</v>
      </c>
      <c r="L22" s="10">
        <f>[1]DataCasesAndNotificationRate!M22</f>
        <v>0</v>
      </c>
      <c r="M22" s="7">
        <f>[1]DataCasesAndNotificationRate!N22</f>
        <v>0</v>
      </c>
      <c r="N22" s="10">
        <f>[1]DataCasesAndNotificationRate!O22</f>
        <v>2</v>
      </c>
      <c r="O22" s="8">
        <f>[1]DataCasesAndNotificationRate!P22</f>
        <v>4.8</v>
      </c>
      <c r="P22" s="7">
        <f>IF(O22 = "-","-", SUMIF([1]!Table_Query_from_spEMMONumberOfCasesAndNumberOfCountries[ReportingCountry], A22, [1]!Table_Query_from_spEMMONumberOfCasesAndNumberOfCountries[TotalLabPositiveCases]))</f>
        <v>2</v>
      </c>
    </row>
    <row r="23" spans="1:16" x14ac:dyDescent="0.25">
      <c r="A23" s="9" t="str">
        <f>[1]DataCasesAndNotificationRate!B23</f>
        <v>Netherlands</v>
      </c>
      <c r="B23" s="10">
        <f>[1]DataCasesAndNotificationRate!C23</f>
        <v>1</v>
      </c>
      <c r="C23" s="10">
        <f>[1]DataCasesAndNotificationRate!D23</f>
        <v>4</v>
      </c>
      <c r="D23" s="10">
        <f>[1]DataCasesAndNotificationRate!E23</f>
        <v>10</v>
      </c>
      <c r="E23" s="10">
        <f>[1]DataCasesAndNotificationRate!F23</f>
        <v>5</v>
      </c>
      <c r="F23" s="10">
        <f>[1]DataCasesAndNotificationRate!G23</f>
        <v>18</v>
      </c>
      <c r="G23" s="10">
        <f>[1]DataCasesAndNotificationRate!H23</f>
        <v>295</v>
      </c>
      <c r="H23" s="10">
        <f>[1]DataCasesAndNotificationRate!I23</f>
        <v>700</v>
      </c>
      <c r="I23" s="10">
        <f>[1]DataCasesAndNotificationRate!J23</f>
        <v>408</v>
      </c>
      <c r="J23" s="10">
        <f>[1]DataCasesAndNotificationRate!K23</f>
        <v>441</v>
      </c>
      <c r="K23" s="10">
        <f>[1]DataCasesAndNotificationRate!L23</f>
        <v>470</v>
      </c>
      <c r="L23" s="10">
        <f>[1]DataCasesAndNotificationRate!M23</f>
        <v>147</v>
      </c>
      <c r="M23" s="7">
        <f>[1]DataCasesAndNotificationRate!N23</f>
        <v>0</v>
      </c>
      <c r="N23" s="10">
        <f>[1]DataCasesAndNotificationRate!O23</f>
        <v>2499</v>
      </c>
      <c r="O23" s="8">
        <f>[1]DataCasesAndNotificationRate!P23</f>
        <v>149.4</v>
      </c>
      <c r="P23" s="7">
        <f>IF(O23 = "-","-", SUMIF([1]!Table_Query_from_spEMMONumberOfCasesAndNumberOfCountries[ReportingCountry], A23, [1]!Table_Query_from_spEMMONumberOfCasesAndNumberOfCountries[TotalLabPositiveCases]))</f>
        <v>798</v>
      </c>
    </row>
    <row r="24" spans="1:16" x14ac:dyDescent="0.25">
      <c r="A24" s="9" t="str">
        <f>[1]DataCasesAndNotificationRate!B24</f>
        <v>Norway</v>
      </c>
      <c r="B24" s="10">
        <f>[1]DataCasesAndNotificationRate!C24</f>
        <v>0</v>
      </c>
      <c r="C24" s="10">
        <f>[1]DataCasesAndNotificationRate!D24</f>
        <v>0</v>
      </c>
      <c r="D24" s="10">
        <f>[1]DataCasesAndNotificationRate!E24</f>
        <v>1</v>
      </c>
      <c r="E24" s="10">
        <f>[1]DataCasesAndNotificationRate!F24</f>
        <v>0</v>
      </c>
      <c r="F24" s="10">
        <f>[1]DataCasesAndNotificationRate!G24</f>
        <v>0</v>
      </c>
      <c r="G24" s="10">
        <f>[1]DataCasesAndNotificationRate!H24</f>
        <v>7</v>
      </c>
      <c r="H24" s="10">
        <f>[1]DataCasesAndNotificationRate!I24</f>
        <v>0</v>
      </c>
      <c r="I24" s="10">
        <f>[1]DataCasesAndNotificationRate!J24</f>
        <v>0</v>
      </c>
      <c r="J24" s="10">
        <f>[1]DataCasesAndNotificationRate!K24</f>
        <v>0</v>
      </c>
      <c r="K24" s="10">
        <f>[1]DataCasesAndNotificationRate!L24</f>
        <v>0</v>
      </c>
      <c r="L24" s="10">
        <f>[1]DataCasesAndNotificationRate!M24</f>
        <v>0</v>
      </c>
      <c r="M24" s="7">
        <f>[1]DataCasesAndNotificationRate!N24</f>
        <v>0</v>
      </c>
      <c r="N24" s="10">
        <f>[1]DataCasesAndNotificationRate!O24</f>
        <v>8</v>
      </c>
      <c r="O24" s="8">
        <f>[1]DataCasesAndNotificationRate!P24</f>
        <v>1.6</v>
      </c>
      <c r="P24" s="7">
        <f>IF(O24 = "-","-", SUMIF([1]!Table_Query_from_spEMMONumberOfCasesAndNumberOfCountries[ReportingCountry], A24, [1]!Table_Query_from_spEMMONumberOfCasesAndNumberOfCountries[TotalLabPositiveCases]))</f>
        <v>8</v>
      </c>
    </row>
    <row r="25" spans="1:16" x14ac:dyDescent="0.25">
      <c r="A25" s="9" t="str">
        <f>[1]DataCasesAndNotificationRate!B25</f>
        <v>Poland</v>
      </c>
      <c r="B25" s="10">
        <f>[1]DataCasesAndNotificationRate!C25</f>
        <v>4</v>
      </c>
      <c r="C25" s="10">
        <f>[1]DataCasesAndNotificationRate!D25</f>
        <v>9</v>
      </c>
      <c r="D25" s="10">
        <f>[1]DataCasesAndNotificationRate!E25</f>
        <v>7</v>
      </c>
      <c r="E25" s="10">
        <f>[1]DataCasesAndNotificationRate!F25</f>
        <v>20</v>
      </c>
      <c r="F25" s="10">
        <f>[1]DataCasesAndNotificationRate!G25</f>
        <v>12</v>
      </c>
      <c r="G25" s="10">
        <f>[1]DataCasesAndNotificationRate!H25</f>
        <v>17</v>
      </c>
      <c r="H25" s="10">
        <f>[1]DataCasesAndNotificationRate!I25</f>
        <v>10</v>
      </c>
      <c r="I25" s="10">
        <f>[1]DataCasesAndNotificationRate!J25</f>
        <v>3</v>
      </c>
      <c r="J25" s="10">
        <f>[1]DataCasesAndNotificationRate!K25</f>
        <v>1</v>
      </c>
      <c r="K25" s="10">
        <f>[1]DataCasesAndNotificationRate!L25</f>
        <v>1</v>
      </c>
      <c r="L25" s="10">
        <f>[1]DataCasesAndNotificationRate!M25</f>
        <v>1</v>
      </c>
      <c r="M25" s="7">
        <f>[1]DataCasesAndNotificationRate!N25</f>
        <v>1</v>
      </c>
      <c r="N25" s="10">
        <f>[1]DataCasesAndNotificationRate!O25</f>
        <v>86</v>
      </c>
      <c r="O25" s="8">
        <f>[1]DataCasesAndNotificationRate!P25</f>
        <v>2.2000000000000002</v>
      </c>
      <c r="P25" s="7">
        <f>IF(O25 = "-","-", SUMIF([1]!Table_Query_from_spEMMONumberOfCasesAndNumberOfCountries[ReportingCountry], A25, [1]!Table_Query_from_spEMMONumberOfCasesAndNumberOfCountries[TotalLabPositiveCases]))</f>
        <v>56</v>
      </c>
    </row>
    <row r="26" spans="1:16" x14ac:dyDescent="0.25">
      <c r="A26" s="9" t="str">
        <f>[1]DataCasesAndNotificationRate!B26</f>
        <v>Portugal</v>
      </c>
      <c r="B26" s="10">
        <f>[1]DataCasesAndNotificationRate!C26</f>
        <v>0</v>
      </c>
      <c r="C26" s="10">
        <f>[1]DataCasesAndNotificationRate!D26</f>
        <v>0</v>
      </c>
      <c r="D26" s="10">
        <f>[1]DataCasesAndNotificationRate!E26</f>
        <v>0</v>
      </c>
      <c r="E26" s="10">
        <f>[1]DataCasesAndNotificationRate!F26</f>
        <v>1</v>
      </c>
      <c r="F26" s="10">
        <f>[1]DataCasesAndNotificationRate!G26</f>
        <v>0</v>
      </c>
      <c r="G26" s="10">
        <f>[1]DataCasesAndNotificationRate!H26</f>
        <v>0</v>
      </c>
      <c r="H26" s="10">
        <f>[1]DataCasesAndNotificationRate!I26</f>
        <v>0</v>
      </c>
      <c r="I26" s="10">
        <f>[1]DataCasesAndNotificationRate!J26</f>
        <v>0</v>
      </c>
      <c r="J26" s="10">
        <f>[1]DataCasesAndNotificationRate!K26</f>
        <v>0</v>
      </c>
      <c r="K26" s="10">
        <f>[1]DataCasesAndNotificationRate!L26</f>
        <v>0</v>
      </c>
      <c r="L26" s="10">
        <f>[1]DataCasesAndNotificationRate!M26</f>
        <v>0</v>
      </c>
      <c r="M26" s="7">
        <f>[1]DataCasesAndNotificationRate!N26</f>
        <v>0</v>
      </c>
      <c r="N26" s="10">
        <f>[1]DataCasesAndNotificationRate!O26</f>
        <v>1</v>
      </c>
      <c r="O26" s="8">
        <f>[1]DataCasesAndNotificationRate!P26</f>
        <v>0.1</v>
      </c>
      <c r="P26" s="7">
        <f>IF(O26 = "-","-", SUMIF([1]!Table_Query_from_spEMMONumberOfCasesAndNumberOfCountries[ReportingCountry], A26, [1]!Table_Query_from_spEMMONumberOfCasesAndNumberOfCountries[TotalLabPositiveCases]))</f>
        <v>1</v>
      </c>
    </row>
    <row r="27" spans="1:16" x14ac:dyDescent="0.25">
      <c r="A27" s="9" t="str">
        <f>[1]DataCasesAndNotificationRate!B27</f>
        <v>Romania</v>
      </c>
      <c r="B27" s="10">
        <f>[1]DataCasesAndNotificationRate!C27</f>
        <v>208</v>
      </c>
      <c r="C27" s="10">
        <f>[1]DataCasesAndNotificationRate!D27</f>
        <v>219</v>
      </c>
      <c r="D27" s="10">
        <f>[1]DataCasesAndNotificationRate!E27</f>
        <v>181</v>
      </c>
      <c r="E27" s="10">
        <f>[1]DataCasesAndNotificationRate!F27</f>
        <v>146</v>
      </c>
      <c r="F27" s="10">
        <f>[1]DataCasesAndNotificationRate!G27</f>
        <v>80</v>
      </c>
      <c r="G27" s="10">
        <f>[1]DataCasesAndNotificationRate!H27</f>
        <v>105</v>
      </c>
      <c r="H27" s="10">
        <f>[1]DataCasesAndNotificationRate!I27</f>
        <v>59</v>
      </c>
      <c r="I27" s="10">
        <f>[1]DataCasesAndNotificationRate!J27</f>
        <v>26</v>
      </c>
      <c r="J27" s="10">
        <f>[1]DataCasesAndNotificationRate!K27</f>
        <v>9</v>
      </c>
      <c r="K27" s="10">
        <f>[1]DataCasesAndNotificationRate!L27</f>
        <v>22</v>
      </c>
      <c r="L27" s="10">
        <f>[1]DataCasesAndNotificationRate!M27</f>
        <v>19</v>
      </c>
      <c r="M27" s="7">
        <f>[1]DataCasesAndNotificationRate!N27</f>
        <v>0</v>
      </c>
      <c r="N27" s="10">
        <f>[1]DataCasesAndNotificationRate!O27</f>
        <v>1074</v>
      </c>
      <c r="O27" s="8">
        <f>[1]DataCasesAndNotificationRate!P27</f>
        <v>50.3</v>
      </c>
      <c r="P27" s="7">
        <f>IF(O27 = "-","-", SUMIF([1]!Table_Query_from_spEMMONumberOfCasesAndNumberOfCountries[ReportingCountry], A27, [1]!Table_Query_from_spEMMONumberOfCasesAndNumberOfCountries[TotalLabPositiveCases]))</f>
        <v>816</v>
      </c>
    </row>
    <row r="28" spans="1:16" x14ac:dyDescent="0.25">
      <c r="A28" s="9" t="str">
        <f>[1]DataCasesAndNotificationRate!B28</f>
        <v>Slovakia</v>
      </c>
      <c r="B28" s="10">
        <f>[1]DataCasesAndNotificationRate!C28</f>
        <v>0</v>
      </c>
      <c r="C28" s="10">
        <f>[1]DataCasesAndNotificationRate!D28</f>
        <v>0</v>
      </c>
      <c r="D28" s="10">
        <f>[1]DataCasesAndNotificationRate!E28</f>
        <v>0</v>
      </c>
      <c r="E28" s="10">
        <f>[1]DataCasesAndNotificationRate!F28</f>
        <v>0</v>
      </c>
      <c r="F28" s="10">
        <f>[1]DataCasesAndNotificationRate!G28</f>
        <v>0</v>
      </c>
      <c r="G28" s="10">
        <f>[1]DataCasesAndNotificationRate!H28</f>
        <v>0</v>
      </c>
      <c r="H28" s="10">
        <f>[1]DataCasesAndNotificationRate!I28</f>
        <v>0</v>
      </c>
      <c r="I28" s="10">
        <f>[1]DataCasesAndNotificationRate!J28</f>
        <v>0</v>
      </c>
      <c r="J28" s="10">
        <f>[1]DataCasesAndNotificationRate!K28</f>
        <v>0</v>
      </c>
      <c r="K28" s="10">
        <f>[1]DataCasesAndNotificationRate!L28</f>
        <v>0</v>
      </c>
      <c r="L28" s="10">
        <f>[1]DataCasesAndNotificationRate!M28</f>
        <v>0</v>
      </c>
      <c r="M28" s="7">
        <f>[1]DataCasesAndNotificationRate!N28</f>
        <v>0</v>
      </c>
      <c r="N28" s="10">
        <f>[1]DataCasesAndNotificationRate!O28</f>
        <v>0</v>
      </c>
      <c r="O28" s="8">
        <f>[1]DataCasesAndNotificationRate!P28</f>
        <v>0</v>
      </c>
      <c r="P28" s="7">
        <f>IF(O28 = "-","-", SUMIF([1]!Table_Query_from_spEMMONumberOfCasesAndNumberOfCountries[ReportingCountry], A28, [1]!Table_Query_from_spEMMONumberOfCasesAndNumberOfCountries[TotalLabPositiveCases]))</f>
        <v>0</v>
      </c>
    </row>
    <row r="29" spans="1:16" x14ac:dyDescent="0.25">
      <c r="A29" s="9" t="str">
        <f>[1]DataCasesAndNotificationRate!B29</f>
        <v>Slovenia</v>
      </c>
      <c r="B29" s="10">
        <f>[1]DataCasesAndNotificationRate!C29</f>
        <v>0</v>
      </c>
      <c r="C29" s="10">
        <f>[1]DataCasesAndNotificationRate!D29</f>
        <v>0</v>
      </c>
      <c r="D29" s="10">
        <f>[1]DataCasesAndNotificationRate!E29</f>
        <v>0</v>
      </c>
      <c r="E29" s="10">
        <f>[1]DataCasesAndNotificationRate!F29</f>
        <v>0</v>
      </c>
      <c r="F29" s="10">
        <f>[1]DataCasesAndNotificationRate!G29</f>
        <v>0</v>
      </c>
      <c r="G29" s="10">
        <f>[1]DataCasesAndNotificationRate!H29</f>
        <v>0</v>
      </c>
      <c r="H29" s="10">
        <f>[1]DataCasesAndNotificationRate!I29</f>
        <v>1</v>
      </c>
      <c r="I29" s="10">
        <f>[1]DataCasesAndNotificationRate!J29</f>
        <v>0</v>
      </c>
      <c r="J29" s="10">
        <f>[1]DataCasesAndNotificationRate!K29</f>
        <v>0</v>
      </c>
      <c r="K29" s="10">
        <f>[1]DataCasesAndNotificationRate!L29</f>
        <v>0</v>
      </c>
      <c r="L29" s="10">
        <f>[1]DataCasesAndNotificationRate!M29</f>
        <v>0</v>
      </c>
      <c r="M29" s="7">
        <f>[1]DataCasesAndNotificationRate!N29</f>
        <v>0</v>
      </c>
      <c r="N29" s="10">
        <f>[1]DataCasesAndNotificationRate!O29</f>
        <v>1</v>
      </c>
      <c r="O29" s="8">
        <f>[1]DataCasesAndNotificationRate!P29</f>
        <v>0.5</v>
      </c>
      <c r="P29" s="7">
        <f>IF(O29 = "-","-", SUMIF([1]!Table_Query_from_spEMMONumberOfCasesAndNumberOfCountries[ReportingCountry], A29, [1]!Table_Query_from_spEMMONumberOfCasesAndNumberOfCountries[TotalLabPositiveCases]))</f>
        <v>1</v>
      </c>
    </row>
    <row r="30" spans="1:16" x14ac:dyDescent="0.25">
      <c r="A30" s="9" t="str">
        <f>[1]DataCasesAndNotificationRate!B30</f>
        <v>Spain</v>
      </c>
      <c r="B30" s="10">
        <f>[1]DataCasesAndNotificationRate!C30</f>
        <v>5</v>
      </c>
      <c r="C30" s="10">
        <f>[1]DataCasesAndNotificationRate!D30</f>
        <v>15</v>
      </c>
      <c r="D30" s="10">
        <f>[1]DataCasesAndNotificationRate!E30</f>
        <v>13</v>
      </c>
      <c r="E30" s="10">
        <f>[1]DataCasesAndNotificationRate!F30</f>
        <v>15</v>
      </c>
      <c r="F30" s="10">
        <f>[1]DataCasesAndNotificationRate!G30</f>
        <v>15</v>
      </c>
      <c r="G30" s="10">
        <f>[1]DataCasesAndNotificationRate!H30</f>
        <v>18</v>
      </c>
      <c r="H30" s="10">
        <f>[1]DataCasesAndNotificationRate!I30</f>
        <v>31</v>
      </c>
      <c r="I30" s="10">
        <f>[1]DataCasesAndNotificationRate!J30</f>
        <v>8</v>
      </c>
      <c r="J30" s="10">
        <f>[1]DataCasesAndNotificationRate!K30</f>
        <v>4</v>
      </c>
      <c r="K30" s="10">
        <f>[1]DataCasesAndNotificationRate!L30</f>
        <v>3</v>
      </c>
      <c r="L30" s="10">
        <f>[1]DataCasesAndNotificationRate!M30</f>
        <v>0</v>
      </c>
      <c r="M30" s="7">
        <f>[1]DataCasesAndNotificationRate!N30</f>
        <v>0</v>
      </c>
      <c r="N30" s="10">
        <f>[1]DataCasesAndNotificationRate!O30</f>
        <v>127</v>
      </c>
      <c r="O30" s="8">
        <f>[1]DataCasesAndNotificationRate!P30</f>
        <v>2.7</v>
      </c>
      <c r="P30" s="7">
        <f>IF(O30 = "-","-", SUMIF([1]!Table_Query_from_spEMMONumberOfCasesAndNumberOfCountries[ReportingCountry], A30, [1]!Table_Query_from_spEMMONumberOfCasesAndNumberOfCountries[TotalLabPositiveCases]))</f>
        <v>105</v>
      </c>
    </row>
    <row r="31" spans="1:16" x14ac:dyDescent="0.25">
      <c r="A31" s="9" t="str">
        <f>[1]DataCasesAndNotificationRate!B31</f>
        <v>Sweden</v>
      </c>
      <c r="B31" s="10">
        <f>[1]DataCasesAndNotificationRate!C31</f>
        <v>4</v>
      </c>
      <c r="C31" s="10">
        <f>[1]DataCasesAndNotificationRate!D31</f>
        <v>8</v>
      </c>
      <c r="D31" s="10">
        <f>[1]DataCasesAndNotificationRate!E31</f>
        <v>9</v>
      </c>
      <c r="E31" s="10">
        <f>[1]DataCasesAndNotificationRate!F31</f>
        <v>1</v>
      </c>
      <c r="F31" s="10">
        <f>[1]DataCasesAndNotificationRate!G31</f>
        <v>8</v>
      </c>
      <c r="G31" s="10">
        <f>[1]DataCasesAndNotificationRate!H31</f>
        <v>16</v>
      </c>
      <c r="H31" s="10">
        <f>[1]DataCasesAndNotificationRate!I31</f>
        <v>6</v>
      </c>
      <c r="I31" s="10">
        <f>[1]DataCasesAndNotificationRate!J31</f>
        <v>0</v>
      </c>
      <c r="J31" s="10">
        <f>[1]DataCasesAndNotificationRate!K31</f>
        <v>0</v>
      </c>
      <c r="K31" s="10">
        <f>[1]DataCasesAndNotificationRate!L31</f>
        <v>0</v>
      </c>
      <c r="L31" s="10">
        <f>[1]DataCasesAndNotificationRate!M31</f>
        <v>0</v>
      </c>
      <c r="M31" s="7">
        <f>[1]DataCasesAndNotificationRate!N31</f>
        <v>0</v>
      </c>
      <c r="N31" s="10">
        <f>[1]DataCasesAndNotificationRate!O31</f>
        <v>52</v>
      </c>
      <c r="O31" s="8">
        <f>[1]DataCasesAndNotificationRate!P31</f>
        <v>5.5</v>
      </c>
      <c r="P31" s="7">
        <f>IF(O31 = "-","-", SUMIF([1]!Table_Query_from_spEMMONumberOfCasesAndNumberOfCountries[ReportingCountry], A31, [1]!Table_Query_from_spEMMONumberOfCasesAndNumberOfCountries[TotalLabPositiveCases]))</f>
        <v>50</v>
      </c>
    </row>
    <row r="32" spans="1:16" x14ac:dyDescent="0.25">
      <c r="A32" s="9" t="str">
        <f>[1]DataCasesAndNotificationRate!B32</f>
        <v>United Kingdom</v>
      </c>
      <c r="B32" s="10">
        <f>[1]DataCasesAndNotificationRate!C32</f>
        <v>274</v>
      </c>
      <c r="C32" s="10">
        <f>[1]DataCasesAndNotificationRate!D32</f>
        <v>269</v>
      </c>
      <c r="D32" s="10">
        <f>[1]DataCasesAndNotificationRate!E32</f>
        <v>358</v>
      </c>
      <c r="E32" s="10">
        <f>[1]DataCasesAndNotificationRate!F32</f>
        <v>479</v>
      </c>
      <c r="F32" s="10">
        <f>[1]DataCasesAndNotificationRate!G32</f>
        <v>233</v>
      </c>
      <c r="G32" s="10">
        <f>[1]DataCasesAndNotificationRate!H32</f>
        <v>124</v>
      </c>
      <c r="H32" s="10">
        <f>[1]DataCasesAndNotificationRate!I32</f>
        <v>81</v>
      </c>
      <c r="I32" s="10">
        <f>[1]DataCasesAndNotificationRate!J32</f>
        <v>22</v>
      </c>
      <c r="J32" s="10">
        <f>[1]DataCasesAndNotificationRate!K32</f>
        <v>15</v>
      </c>
      <c r="K32" s="10">
        <f>[1]DataCasesAndNotificationRate!L32</f>
        <v>28</v>
      </c>
      <c r="L32" s="10">
        <f>[1]DataCasesAndNotificationRate!M32</f>
        <v>13</v>
      </c>
      <c r="M32" s="7">
        <f>[1]DataCasesAndNotificationRate!N32</f>
        <v>4</v>
      </c>
      <c r="N32" s="10">
        <f>[1]DataCasesAndNotificationRate!O32</f>
        <v>1900</v>
      </c>
      <c r="O32" s="8">
        <f>[1]DataCasesAndNotificationRate!P32</f>
        <v>30.7</v>
      </c>
      <c r="P32" s="7">
        <f>IF(O32 = "-","-", SUMIF([1]!Table_Query_from_spEMMONumberOfCasesAndNumberOfCountries[ReportingCountry], A32, [1]!Table_Query_from_spEMMONumberOfCasesAndNumberOfCountries[TotalLabPositiveCases]))</f>
        <v>1894</v>
      </c>
    </row>
    <row r="33" spans="1:16" x14ac:dyDescent="0.25">
      <c r="A33" s="9" t="s">
        <v>4</v>
      </c>
      <c r="B33" s="11">
        <f>[1]DataCasesAndNotificationRate!C33</f>
        <v>628</v>
      </c>
      <c r="C33" s="11">
        <f>[1]DataCasesAndNotificationRate!D33</f>
        <v>777</v>
      </c>
      <c r="D33" s="11">
        <f>[1]DataCasesAndNotificationRate!E33</f>
        <v>887</v>
      </c>
      <c r="E33" s="11">
        <f>[1]DataCasesAndNotificationRate!F33</f>
        <v>1090</v>
      </c>
      <c r="F33" s="11">
        <f>[1]DataCasesAndNotificationRate!G33</f>
        <v>1333</v>
      </c>
      <c r="G33" s="11">
        <f>[1]DataCasesAndNotificationRate!H33</f>
        <v>1426</v>
      </c>
      <c r="H33" s="11">
        <f>[1]DataCasesAndNotificationRate!I33</f>
        <v>1424</v>
      </c>
      <c r="I33" s="11">
        <f>[1]DataCasesAndNotificationRate!J33</f>
        <v>693</v>
      </c>
      <c r="J33" s="11">
        <f>[1]DataCasesAndNotificationRate!K33</f>
        <v>641</v>
      </c>
      <c r="K33" s="11">
        <f>[1]DataCasesAndNotificationRate!L33</f>
        <v>679</v>
      </c>
      <c r="L33" s="11">
        <f>[1]DataCasesAndNotificationRate!M33</f>
        <v>422</v>
      </c>
      <c r="M33" s="12">
        <f>[1]DataCasesAndNotificationRate!N33</f>
        <v>271</v>
      </c>
      <c r="N33" s="11">
        <f>[1]DataCasesAndNotificationRate!O33</f>
        <v>10271</v>
      </c>
      <c r="O33" s="12">
        <f>[1]DataCasesAndNotificationRate!P33</f>
        <v>20.100000000000001</v>
      </c>
      <c r="P33" s="12">
        <f>SUM(P3:P32)</f>
        <v>6149</v>
      </c>
    </row>
  </sheetData>
  <mergeCells count="4">
    <mergeCell ref="A1:A2"/>
    <mergeCell ref="N1:N2"/>
    <mergeCell ref="O1:O2"/>
    <mergeCell ref="P1:P2"/>
  </mergeCells>
  <conditionalFormatting sqref="A3:O32">
    <cfRule type="expression" dxfId="3" priority="2">
      <formula xml:space="preserve"> IF($O3&lt;&gt;"-",IF($O3&gt;=1,TRUE,FALSE),FALSE)</formula>
    </cfRule>
  </conditionalFormatting>
  <conditionalFormatting sqref="P3:P32">
    <cfRule type="expression" dxfId="1" priority="1">
      <formula xml:space="preserve"> IF($O3&lt;&gt;"-",IF($O3&gt;=1,TRUE,FALSE),FALSE)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measles table December 2013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2017-09-01T10:20:41Z</dcterms:modified>
</cp:coreProperties>
</file>